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27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<sst xmlns="http://schemas.openxmlformats.org/spreadsheetml/2006/main" count="15" uniqueCount="7">
  <si>
    <t>U1=</t>
  </si>
  <si>
    <t>Сумма</t>
  </si>
  <si>
    <t xml:space="preserve">Час відліку   </t>
  </si>
  <si>
    <t>, с</t>
  </si>
  <si>
    <t>, Гц</t>
  </si>
  <si>
    <t>, %</t>
  </si>
  <si>
    <t>=Сред ариф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</si>
</sst>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0.0000E+00"/>
    <numFmt numFmtId="171" formatCode="0.000E+00"/>
    <numFmt numFmtId="172" formatCode="dd/mm/yyyy"/>
    <numFmt numFmtId="173" formatCode="0.000"/>
  </numFmts>
  <fonts count="8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" fontId="2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9" fontId="0" fillId="0" borderId="0" xfId="0" applyNumberFormat="1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1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11" fontId="1" fillId="0" borderId="4" xfId="0" applyNumberFormat="1" applyFont="1" applyBorder="1" applyAlignment="1">
      <alignment vertical="top" wrapText="1"/>
    </xf>
    <xf numFmtId="11" fontId="1" fillId="0" borderId="4" xfId="0" applyNumberFormat="1" applyFont="1" applyBorder="1" applyAlignment="1" quotePrefix="1">
      <alignment horizontal="justify" vertical="top" wrapText="1"/>
    </xf>
    <xf numFmtId="11" fontId="1" fillId="0" borderId="5" xfId="0" applyNumberFormat="1" applyFont="1" applyBorder="1" applyAlignment="1">
      <alignment horizontal="justify" vertical="top" wrapText="1"/>
    </xf>
    <xf numFmtId="2" fontId="1" fillId="0" borderId="5" xfId="0" applyNumberFormat="1" applyFont="1" applyBorder="1" applyAlignment="1">
      <alignment horizontal="justify" vertical="top" wrapText="1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11" fontId="6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7" fillId="0" borderId="1" xfId="0" applyNumberFormat="1" applyFont="1" applyBorder="1" applyAlignment="1" quotePrefix="1">
      <alignment horizontal="center" vertical="center" wrapText="1"/>
    </xf>
    <xf numFmtId="2" fontId="7" fillId="0" borderId="6" xfId="0" applyNumberFormat="1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top" wrapText="1"/>
    </xf>
    <xf numFmtId="173" fontId="1" fillId="0" borderId="5" xfId="0" applyNumberFormat="1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6" fillId="0" borderId="0" xfId="0" applyFont="1" applyAlignment="1" quotePrefix="1">
      <alignment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5.e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2.e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Relationship Id="rId9" Type="http://schemas.openxmlformats.org/officeDocument/2006/relationships/image" Target="../media/image7.wmf" /><Relationship Id="rId10" Type="http://schemas.openxmlformats.org/officeDocument/2006/relationships/image" Target="../media/image8.wmf" /><Relationship Id="rId11" Type="http://schemas.openxmlformats.org/officeDocument/2006/relationships/image" Target="../media/image9.wmf" /><Relationship Id="rId12" Type="http://schemas.openxmlformats.org/officeDocument/2006/relationships/image" Target="../media/image10.wmf" /><Relationship Id="rId13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31</xdr:row>
      <xdr:rowOff>266700</xdr:rowOff>
    </xdr:from>
    <xdr:to>
      <xdr:col>2</xdr:col>
      <xdr:colOff>276225</xdr:colOff>
      <xdr:row>32</xdr:row>
      <xdr:rowOff>95250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63246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38</xdr:row>
      <xdr:rowOff>266700</xdr:rowOff>
    </xdr:from>
    <xdr:to>
      <xdr:col>2</xdr:col>
      <xdr:colOff>276225</xdr:colOff>
      <xdr:row>39</xdr:row>
      <xdr:rowOff>95250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78867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33">
      <selection activeCell="J28" sqref="J28"/>
    </sheetView>
  </sheetViews>
  <sheetFormatPr defaultColWidth="9.00390625" defaultRowHeight="12.75"/>
  <cols>
    <col min="2" max="2" width="9.25390625" style="0" bestFit="1" customWidth="1"/>
    <col min="3" max="3" width="10.50390625" style="0" bestFit="1" customWidth="1"/>
    <col min="4" max="4" width="9.375" style="0" bestFit="1" customWidth="1"/>
    <col min="5" max="6" width="12.625" style="0" bestFit="1" customWidth="1"/>
    <col min="8" max="8" width="8.50390625" style="0" customWidth="1"/>
    <col min="9" max="9" width="7.50390625" style="0" customWidth="1"/>
  </cols>
  <sheetData>
    <row r="1" spans="1:6" ht="15" thickBot="1">
      <c r="A1" s="20">
        <v>16.92</v>
      </c>
      <c r="B1" s="29" t="s">
        <v>6</v>
      </c>
      <c r="D1" s="1"/>
      <c r="E1" s="1"/>
      <c r="F1" s="1"/>
    </row>
    <row r="2" spans="2:6" ht="15.75" thickBot="1">
      <c r="B2">
        <v>1</v>
      </c>
      <c r="C2" s="24">
        <v>16.25</v>
      </c>
      <c r="D2" s="2">
        <f>C2-A1</f>
        <v>-0.6700000000000017</v>
      </c>
      <c r="E2" s="2">
        <f>POWER(D2,2)</f>
        <v>0.4489000000000023</v>
      </c>
      <c r="F2" s="2">
        <f>SQRT(E2/13)</f>
        <v>0.18582456573545222</v>
      </c>
    </row>
    <row r="3" spans="2:6" ht="15.75" thickBot="1">
      <c r="B3">
        <v>2</v>
      </c>
      <c r="C3" s="25">
        <v>16.41</v>
      </c>
      <c r="D3" s="2">
        <f>C3-A1</f>
        <v>-0.5100000000000016</v>
      </c>
      <c r="E3" s="2">
        <f>POWER(D3,2)</f>
        <v>0.2601000000000016</v>
      </c>
      <c r="F3" s="2">
        <f aca="true" t="shared" si="0" ref="F3:F15">SQRT(E3/13)</f>
        <v>0.14144855003743387</v>
      </c>
    </row>
    <row r="4" spans="2:6" ht="15.75" thickBot="1">
      <c r="B4">
        <v>3</v>
      </c>
      <c r="C4" s="25">
        <v>16.36</v>
      </c>
      <c r="D4" s="2">
        <f>C4-A1</f>
        <v>-0.5600000000000023</v>
      </c>
      <c r="E4" s="2">
        <f aca="true" t="shared" si="1" ref="E4:E15">POWER(D4,2)</f>
        <v>0.31360000000000254</v>
      </c>
      <c r="F4" s="2">
        <f t="shared" si="0"/>
        <v>0.15531605494306477</v>
      </c>
    </row>
    <row r="5" spans="2:6" ht="15.75" thickBot="1">
      <c r="B5">
        <v>4</v>
      </c>
      <c r="C5" s="25">
        <v>16.52</v>
      </c>
      <c r="D5" s="2">
        <f>C5-A1</f>
        <v>-0.40000000000000213</v>
      </c>
      <c r="E5" s="2">
        <f t="shared" si="1"/>
        <v>0.1600000000000017</v>
      </c>
      <c r="F5" s="2">
        <f t="shared" si="0"/>
        <v>0.1109400392450464</v>
      </c>
    </row>
    <row r="6" spans="2:6" ht="15.75" thickBot="1">
      <c r="B6">
        <v>5</v>
      </c>
      <c r="C6" s="25">
        <v>16.64</v>
      </c>
      <c r="D6" s="2">
        <f>C6-A1</f>
        <v>-0.28000000000000114</v>
      </c>
      <c r="E6" s="2">
        <f t="shared" si="1"/>
        <v>0.07840000000000064</v>
      </c>
      <c r="F6" s="2">
        <f>SQRT(E6/13)</f>
        <v>0.07765802747153239</v>
      </c>
    </row>
    <row r="7" spans="2:6" ht="15.75" thickBot="1">
      <c r="B7">
        <v>6</v>
      </c>
      <c r="C7" s="25">
        <v>16.81</v>
      </c>
      <c r="D7" s="2">
        <f>C7-A1</f>
        <v>-0.11000000000000298</v>
      </c>
      <c r="E7" s="2">
        <f t="shared" si="1"/>
        <v>0.012100000000000657</v>
      </c>
      <c r="F7" s="2">
        <f t="shared" si="0"/>
        <v>0.03050851079238843</v>
      </c>
    </row>
    <row r="8" spans="2:6" ht="15.75" thickBot="1">
      <c r="B8">
        <v>7</v>
      </c>
      <c r="C8" s="25">
        <v>16.93</v>
      </c>
      <c r="D8" s="2">
        <f>C8-A1</f>
        <v>0.00999999999999801</v>
      </c>
      <c r="E8" s="2">
        <f t="shared" si="1"/>
        <v>9.999999999996021E-05</v>
      </c>
      <c r="F8" s="2">
        <f t="shared" si="0"/>
        <v>0.002773500981125594</v>
      </c>
    </row>
    <row r="9" spans="2:6" ht="15.75" thickBot="1">
      <c r="B9">
        <v>8</v>
      </c>
      <c r="C9" s="25">
        <v>16.26</v>
      </c>
      <c r="D9" s="2">
        <f>C9-A1</f>
        <v>-0.6600000000000001</v>
      </c>
      <c r="E9" s="2">
        <f t="shared" si="1"/>
        <v>0.4356000000000002</v>
      </c>
      <c r="F9" s="2">
        <f t="shared" si="0"/>
        <v>0.18305106475432564</v>
      </c>
    </row>
    <row r="10" spans="2:6" ht="15.75" thickBot="1">
      <c r="B10">
        <v>9</v>
      </c>
      <c r="C10" s="25">
        <v>17.29</v>
      </c>
      <c r="D10" s="2">
        <f>C10-A1</f>
        <v>0.36999999999999744</v>
      </c>
      <c r="E10" s="2">
        <f t="shared" si="1"/>
        <v>0.1368999999999981</v>
      </c>
      <c r="F10" s="2">
        <f t="shared" si="0"/>
        <v>0.10261953630166668</v>
      </c>
    </row>
    <row r="11" spans="2:6" ht="15.75" thickBot="1">
      <c r="B11">
        <v>10</v>
      </c>
      <c r="C11" s="25">
        <v>17.42</v>
      </c>
      <c r="D11" s="2">
        <f>C11-A1</f>
        <v>0.5</v>
      </c>
      <c r="E11" s="2">
        <f t="shared" si="1"/>
        <v>0.25</v>
      </c>
      <c r="F11" s="2">
        <f t="shared" si="0"/>
        <v>0.1386750490563073</v>
      </c>
    </row>
    <row r="12" spans="2:6" ht="15.75" thickBot="1">
      <c r="B12">
        <v>11</v>
      </c>
      <c r="C12" s="25">
        <v>17.56</v>
      </c>
      <c r="D12" s="2">
        <f>C12-A1</f>
        <v>0.639999999999997</v>
      </c>
      <c r="E12" s="2">
        <f t="shared" si="1"/>
        <v>0.4095999999999962</v>
      </c>
      <c r="F12" s="2">
        <f t="shared" si="0"/>
        <v>0.17750406279207248</v>
      </c>
    </row>
    <row r="13" spans="2:6" ht="15.75" thickBot="1">
      <c r="B13">
        <v>12</v>
      </c>
      <c r="C13" s="25">
        <v>17.28</v>
      </c>
      <c r="D13" s="2">
        <f>C13-A1</f>
        <v>0.35999999999999943</v>
      </c>
      <c r="E13" s="2">
        <f t="shared" si="1"/>
        <v>0.1295999999999996</v>
      </c>
      <c r="F13" s="2">
        <f t="shared" si="0"/>
        <v>0.0998460353205411</v>
      </c>
    </row>
    <row r="14" spans="2:6" ht="15.75" thickBot="1">
      <c r="B14">
        <v>13</v>
      </c>
      <c r="C14" s="25">
        <v>17.63</v>
      </c>
      <c r="D14" s="2">
        <f>C14-A1</f>
        <v>0.7099999999999973</v>
      </c>
      <c r="E14" s="2">
        <f t="shared" si="1"/>
        <v>0.5040999999999962</v>
      </c>
      <c r="F14" s="2">
        <f t="shared" si="0"/>
        <v>0.1969185696599556</v>
      </c>
    </row>
    <row r="15" spans="2:6" ht="15.75" thickBot="1">
      <c r="B15">
        <v>14</v>
      </c>
      <c r="C15" s="25">
        <v>17.6</v>
      </c>
      <c r="D15" s="2">
        <f>C15-A1</f>
        <v>0.6799999999999997</v>
      </c>
      <c r="E15" s="2">
        <f t="shared" si="1"/>
        <v>0.4623999999999996</v>
      </c>
      <c r="F15" s="2">
        <f t="shared" si="0"/>
        <v>0.1885980667165778</v>
      </c>
    </row>
    <row r="16" spans="3:6" ht="12.75">
      <c r="C16" s="3">
        <f>SUM(C2:C15)</f>
        <v>236.95999999999998</v>
      </c>
      <c r="D16" s="3">
        <f>SUM(D2:D15)</f>
        <v>0.07999999999997698</v>
      </c>
      <c r="E16" s="3">
        <f>SUM(E2:E15)</f>
        <v>3.6013999999999995</v>
      </c>
      <c r="F16" s="3"/>
    </row>
    <row r="18" spans="3:9" ht="24.75" customHeight="1">
      <c r="C18" s="4"/>
      <c r="D18" s="5"/>
      <c r="E18" s="10"/>
      <c r="F18" s="10"/>
      <c r="H18" s="30" t="s">
        <v>0</v>
      </c>
      <c r="I18" s="22">
        <v>6.183</v>
      </c>
    </row>
    <row r="19" spans="2:7" ht="15">
      <c r="B19">
        <v>2</v>
      </c>
      <c r="C19" s="23">
        <v>-22.85</v>
      </c>
      <c r="D19" s="7">
        <f>POWER(10,C19*0.05)</f>
        <v>0.07202777512383404</v>
      </c>
      <c r="E19" s="9">
        <f>POWER(D19,2)</f>
        <v>0.0051880003892896065</v>
      </c>
      <c r="F19" s="8">
        <f>D19*I18</f>
        <v>0.4453477335906659</v>
      </c>
      <c r="G19" s="11">
        <f>D19*100</f>
        <v>7.202777512383404</v>
      </c>
    </row>
    <row r="20" spans="2:7" ht="15">
      <c r="B20">
        <v>3</v>
      </c>
      <c r="C20" s="23">
        <v>-35.81</v>
      </c>
      <c r="D20" s="7">
        <f>POWER(10,C20*0.05)</f>
        <v>0.016199439939036275</v>
      </c>
      <c r="E20" s="9">
        <f>POWER(D20,2)</f>
        <v>0.0002624218543384436</v>
      </c>
      <c r="F20" s="8">
        <f>D20*I18</f>
        <v>0.10016113714306128</v>
      </c>
      <c r="G20" s="11">
        <f>D20*100</f>
        <v>1.6199439939036275</v>
      </c>
    </row>
    <row r="21" spans="2:7" ht="15">
      <c r="B21">
        <v>4</v>
      </c>
      <c r="C21" s="23">
        <v>-46.56</v>
      </c>
      <c r="D21" s="7">
        <f>POWER(10,C21*0.05)</f>
        <v>0.004698941086052149</v>
      </c>
      <c r="E21" s="9">
        <f>POWER(D21,2)</f>
        <v>2.2080047330188948E-05</v>
      </c>
      <c r="F21" s="8">
        <f>D21*I18</f>
        <v>0.029053552735060436</v>
      </c>
      <c r="G21" s="11">
        <f>D21*100</f>
        <v>0.46989410860521486</v>
      </c>
    </row>
    <row r="22" spans="2:7" ht="15">
      <c r="B22">
        <v>5</v>
      </c>
      <c r="C22" s="23">
        <v>-55.39</v>
      </c>
      <c r="D22" s="7">
        <f>POWER(10,C22*0.05)</f>
        <v>0.0017001999536423553</v>
      </c>
      <c r="E22" s="9">
        <f>POWER(D22,2)</f>
        <v>2.890679882365467E-06</v>
      </c>
      <c r="F22" s="8">
        <f>D22*I18</f>
        <v>0.010512336313370682</v>
      </c>
      <c r="G22" s="11">
        <f>D22*100</f>
        <v>0.17001999536423554</v>
      </c>
    </row>
    <row r="23" spans="2:7" ht="15">
      <c r="B23">
        <v>6</v>
      </c>
      <c r="C23" s="23">
        <v>-60.91</v>
      </c>
      <c r="D23" s="7">
        <f>POWER(10,C23*0.05)</f>
        <v>0.0009005337627506476</v>
      </c>
      <c r="E23" s="9">
        <f>POWER(D23,2)</f>
        <v>8.109610578538396E-07</v>
      </c>
      <c r="F23" s="8">
        <f>D23*I18</f>
        <v>0.005568000255087254</v>
      </c>
      <c r="G23" s="11">
        <f>D23*100</f>
        <v>0.09005337627506477</v>
      </c>
    </row>
    <row r="24" spans="2:6" ht="15">
      <c r="B24" t="s">
        <v>1</v>
      </c>
      <c r="C24" s="6"/>
      <c r="D24" s="7">
        <f>SUM(D19:D23)</f>
        <v>0.09552688986531548</v>
      </c>
      <c r="E24" s="8">
        <f>SUM(E19:E23)</f>
        <v>0.005476203931898458</v>
      </c>
      <c r="F24" s="8">
        <f>SUM(F19:F23)</f>
        <v>0.5906427600372455</v>
      </c>
    </row>
    <row r="25" spans="3:6" ht="15">
      <c r="C25" s="6"/>
      <c r="D25" s="6"/>
      <c r="E25" s="6"/>
      <c r="F25" s="6"/>
    </row>
    <row r="26" spans="3:6" ht="15">
      <c r="C26" s="6"/>
      <c r="D26" s="6"/>
      <c r="E26" s="6"/>
      <c r="F26" s="6"/>
    </row>
    <row r="27" spans="3:6" ht="15">
      <c r="C27" s="6"/>
      <c r="D27" s="6"/>
      <c r="E27" s="6"/>
      <c r="F27" s="6"/>
    </row>
    <row r="28" spans="3:6" ht="15">
      <c r="C28" s="6"/>
      <c r="D28" s="6"/>
      <c r="E28" s="6"/>
      <c r="F28" s="6"/>
    </row>
    <row r="29" spans="3:6" ht="15">
      <c r="C29" s="6"/>
      <c r="D29" s="6"/>
      <c r="E29" s="6"/>
      <c r="F29" s="6"/>
    </row>
    <row r="31" spans="2:3" ht="13.5" thickBot="1">
      <c r="B31" s="20">
        <v>12000</v>
      </c>
      <c r="C31" s="20">
        <v>1.2</v>
      </c>
    </row>
    <row r="32" spans="2:8" ht="30.75">
      <c r="B32" s="12" t="s">
        <v>2</v>
      </c>
      <c r="C32" s="27" t="s">
        <v>4</v>
      </c>
      <c r="D32" s="27" t="s">
        <v>4</v>
      </c>
      <c r="E32" s="27" t="s">
        <v>5</v>
      </c>
      <c r="F32" s="27" t="s">
        <v>4</v>
      </c>
      <c r="H32" s="19">
        <v>-1E-07</v>
      </c>
    </row>
    <row r="33" spans="2:6" ht="15.75" thickBot="1">
      <c r="B33" s="13" t="s">
        <v>3</v>
      </c>
      <c r="C33" s="28"/>
      <c r="D33" s="28"/>
      <c r="E33" s="28"/>
      <c r="F33" s="28"/>
    </row>
    <row r="34" spans="2:6" ht="15.75" thickBot="1">
      <c r="B34" s="13">
        <v>10</v>
      </c>
      <c r="C34" s="14">
        <f>H32*B31*B34</f>
        <v>-0.011999999999999999</v>
      </c>
      <c r="D34" s="14">
        <f>1/B34</f>
        <v>0.1</v>
      </c>
      <c r="E34" s="17">
        <f>100/(B31*B34)</f>
        <v>0.0008333333333333334</v>
      </c>
      <c r="F34" s="18">
        <f>100/(C31*B34)</f>
        <v>8.333333333333334</v>
      </c>
    </row>
    <row r="35" spans="2:6" ht="15.75" thickBot="1">
      <c r="B35" s="13">
        <v>1</v>
      </c>
      <c r="C35" s="14">
        <f>H32*B31*B35</f>
        <v>-0.0012</v>
      </c>
      <c r="D35" s="14">
        <f>1/B35</f>
        <v>1</v>
      </c>
      <c r="E35" s="17">
        <f>100/(B31*B35)</f>
        <v>0.008333333333333333</v>
      </c>
      <c r="F35" s="18">
        <f>100/(C31*B35)</f>
        <v>83.33333333333334</v>
      </c>
    </row>
    <row r="36" spans="2:6" ht="15.75" thickBot="1">
      <c r="B36" s="15">
        <v>0.1</v>
      </c>
      <c r="C36" s="17">
        <f>H32*B31*B36</f>
        <v>-0.00011999999999999999</v>
      </c>
      <c r="D36" s="14">
        <f>1/B36</f>
        <v>10</v>
      </c>
      <c r="E36" s="18">
        <f>100/(B31*B36)</f>
        <v>0.08333333333333333</v>
      </c>
      <c r="F36" s="18">
        <f>100/(C31*B36)</f>
        <v>833.3333333333334</v>
      </c>
    </row>
    <row r="37" spans="2:6" ht="15.75" thickBot="1">
      <c r="B37" s="16">
        <v>0.001</v>
      </c>
      <c r="C37" s="17">
        <f>H32*B31*B37</f>
        <v>-1.2E-06</v>
      </c>
      <c r="D37" s="14">
        <f>1/B37</f>
        <v>1000</v>
      </c>
      <c r="E37" s="18">
        <f>100/(B31*B37)</f>
        <v>8.333333333333334</v>
      </c>
      <c r="F37" s="17">
        <f>100/(C31*B37)</f>
        <v>83333.33333333334</v>
      </c>
    </row>
    <row r="38" spans="2:3" ht="13.5" thickBot="1">
      <c r="B38" s="21">
        <v>1000000</v>
      </c>
      <c r="C38" s="20">
        <v>1.2</v>
      </c>
    </row>
    <row r="39" spans="2:6" ht="30.75">
      <c r="B39" s="12" t="s">
        <v>2</v>
      </c>
      <c r="C39" s="27" t="s">
        <v>4</v>
      </c>
      <c r="D39" s="27" t="s">
        <v>4</v>
      </c>
      <c r="E39" s="27" t="s">
        <v>5</v>
      </c>
      <c r="F39" s="27" t="s">
        <v>4</v>
      </c>
    </row>
    <row r="40" spans="2:6" ht="15.75" thickBot="1">
      <c r="B40" s="13" t="s">
        <v>3</v>
      </c>
      <c r="C40" s="28"/>
      <c r="D40" s="28"/>
      <c r="E40" s="28"/>
      <c r="F40" s="28"/>
    </row>
    <row r="41" spans="2:6" ht="15.75" thickBot="1">
      <c r="B41" s="13">
        <v>10</v>
      </c>
      <c r="C41" s="18">
        <f>H32*B38*B41</f>
        <v>-0.9999999999999999</v>
      </c>
      <c r="D41" s="14">
        <f>1/B41</f>
        <v>0.1</v>
      </c>
      <c r="E41" s="17">
        <f>100/(B38*B41)</f>
        <v>1E-05</v>
      </c>
      <c r="F41" s="18">
        <f>100/(C38*B41)</f>
        <v>8.333333333333334</v>
      </c>
    </row>
    <row r="42" spans="2:6" ht="15.75" thickBot="1">
      <c r="B42" s="13">
        <v>1</v>
      </c>
      <c r="C42" s="18">
        <f>H32*B38*B42</f>
        <v>-0.09999999999999999</v>
      </c>
      <c r="D42" s="14">
        <f>1/B42</f>
        <v>1</v>
      </c>
      <c r="E42" s="17">
        <f>100/(B38*B42)</f>
        <v>0.0001</v>
      </c>
      <c r="F42" s="18">
        <f>100/(C38*B42)</f>
        <v>83.33333333333334</v>
      </c>
    </row>
    <row r="43" spans="2:6" ht="15.75" thickBot="1">
      <c r="B43" s="15">
        <v>0.1</v>
      </c>
      <c r="C43" s="18">
        <f>H32*B38*B43</f>
        <v>-0.01</v>
      </c>
      <c r="D43" s="14">
        <f>1/B43</f>
        <v>10</v>
      </c>
      <c r="E43" s="26">
        <f>100/(B38*B43)</f>
        <v>0.001</v>
      </c>
      <c r="F43" s="18">
        <f>100/(C38*B43)</f>
        <v>833.3333333333334</v>
      </c>
    </row>
    <row r="44" spans="2:6" ht="15.75" thickBot="1">
      <c r="B44" s="16">
        <v>0.001</v>
      </c>
      <c r="C44" s="17">
        <f>H32*B38*B44</f>
        <v>-9.999999999999999E-05</v>
      </c>
      <c r="D44" s="14">
        <f>1/B44</f>
        <v>1000</v>
      </c>
      <c r="E44" s="18">
        <f>100/(B38*B44)</f>
        <v>0.1</v>
      </c>
      <c r="F44" s="17">
        <f>100/(C38*B44)</f>
        <v>83333.33333333334</v>
      </c>
    </row>
  </sheetData>
  <mergeCells count="8">
    <mergeCell ref="C32:C33"/>
    <mergeCell ref="D32:D33"/>
    <mergeCell ref="E32:E33"/>
    <mergeCell ref="F32:F33"/>
    <mergeCell ref="C39:C40"/>
    <mergeCell ref="D39:D40"/>
    <mergeCell ref="E39:E40"/>
    <mergeCell ref="F39:F40"/>
  </mergeCells>
  <printOptions/>
  <pageMargins left="0.75" right="0.75" top="1" bottom="1" header="0.5" footer="0.5"/>
  <pageSetup horizontalDpi="600" verticalDpi="600" orientation="portrait" paperSize="9" r:id="rId16"/>
  <drawing r:id="rId15"/>
  <legacyDrawing r:id="rId14"/>
  <oleObjects>
    <oleObject progId="Equation.3" shapeId="901048" r:id="rId1"/>
    <oleObject progId="Equation.3" shapeId="907544" r:id="rId2"/>
    <oleObject progId="Equation.3" shapeId="987259" r:id="rId3"/>
    <oleObject progId="Equation.3" shapeId="997017" r:id="rId4"/>
    <oleObject progId="Equation.3" shapeId="503902" r:id="rId5"/>
    <oleObject progId="Equation.3" shapeId="560439" r:id="rId6"/>
    <oleObject progId="Equation.3" shapeId="560440" r:id="rId7"/>
    <oleObject progId="Equation.3" shapeId="560442" r:id="rId8"/>
    <oleObject progId="Equation.3" shapeId="586734" r:id="rId9"/>
    <oleObject progId="Equation.3" shapeId="586735" r:id="rId10"/>
    <oleObject progId="Equation.3" shapeId="586736" r:id="rId11"/>
    <oleObject progId="Equation.3" shapeId="690661" r:id="rId12"/>
    <oleObject progId="Equation.3" shapeId="691134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Vitaliy</dc:creator>
  <cp:keywords/>
  <dc:description/>
  <cp:lastModifiedBy>Vitaliy</cp:lastModifiedBy>
  <dcterms:created xsi:type="dcterms:W3CDTF">2003-12-20T17:21:39Z</dcterms:created>
  <dcterms:modified xsi:type="dcterms:W3CDTF">2004-01-11T10:38:25Z</dcterms:modified>
  <cp:category/>
  <cp:version/>
  <cp:contentType/>
  <cp:contentStatus/>
</cp:coreProperties>
</file>